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3A1D09F9-DA2D-4ABE-8EFA-A1FE1A748F15}" xr6:coauthVersionLast="47" xr6:coauthVersionMax="47" xr10:uidLastSave="{00000000-0000-0000-0000-000000000000}"/>
  <bookViews>
    <workbookView xWindow="-120" yWindow="-120" windowWidth="29040" windowHeight="15840" tabRatio="709" xr2:uid="{336D2583-5C4C-4C42-9206-61D546232E49}"/>
  </bookViews>
  <sheets>
    <sheet name="ceny od dnia 2026-05-2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6" l="1"/>
  <c r="V10" i="16"/>
  <c r="V9" i="16"/>
  <c r="V8" i="16"/>
  <c r="V7" i="16"/>
  <c r="V6" i="16"/>
  <c r="V5" i="16"/>
  <c r="V4" i="16"/>
  <c r="O11" i="16"/>
  <c r="O10" i="16"/>
  <c r="O9" i="16"/>
  <c r="O8" i="16"/>
  <c r="O7" i="16"/>
  <c r="O6" i="16"/>
  <c r="O5" i="16"/>
  <c r="O4" i="16"/>
</calcChain>
</file>

<file path=xl/sharedStrings.xml><?xml version="1.0" encoding="utf-8"?>
<sst xmlns="http://schemas.openxmlformats.org/spreadsheetml/2006/main" count="136" uniqueCount="52">
  <si>
    <t>Wartość innych świadczeń pieniężnych, które nabywca zobowiązany jest spełnić na rzecz dewelopera w wykonaniu umowy przenoszącej własność [zł]</t>
  </si>
  <si>
    <t>Wyszczególnienie rodzajów innych świadczeń pieniężnych, które nabywca zobowiązany jest spełnić na rzecz dewelopera w wykonaniu umowy przenoszącej własność</t>
  </si>
  <si>
    <t>Lokal mieszkalny</t>
  </si>
  <si>
    <t>Data od której obowiązuje cena wartości innych świadczeń pieniężnych, które nabywca zobowiązany jest spełnić na rzecz dewelopera w wykonaniu umowy przenoszącej własność</t>
  </si>
  <si>
    <t>dolnośląskie</t>
  </si>
  <si>
    <t>Miasto Jelenia Góra</t>
  </si>
  <si>
    <t>Jelenia Góra</t>
  </si>
  <si>
    <t>ul. Klonowa</t>
  </si>
  <si>
    <t>58-500</t>
  </si>
  <si>
    <t>udział w drodze wewnętrznej dz. nr 280</t>
  </si>
  <si>
    <t>udział w nieruchomości rekreacyjnej dz. nr 257/9</t>
  </si>
  <si>
    <t>Oznaczenie lokalu</t>
  </si>
  <si>
    <t>Status sprzedaży</t>
  </si>
  <si>
    <t>Lokalizacja przedsięwzięcia deweloperskiego</t>
  </si>
  <si>
    <t>województwo</t>
  </si>
  <si>
    <t>powiat</t>
  </si>
  <si>
    <t>gmina</t>
  </si>
  <si>
    <t>miejscowość</t>
  </si>
  <si>
    <t>ulica</t>
  </si>
  <si>
    <t>nr nieruchomości</t>
  </si>
  <si>
    <t>kod pocztowy</t>
  </si>
  <si>
    <t>rodzaj nieruchomości</t>
  </si>
  <si>
    <t>Nr lokalu nadany przez dewelopera</t>
  </si>
  <si>
    <t>Cena m2 powierzchni użytkowej lokalu mieszkalnego [zł]</t>
  </si>
  <si>
    <t>Data od której obowiązuje cena m2 powierzchni użytkowej lokalu mieszkalnego</t>
  </si>
  <si>
    <t>Cena lokalu mieszkalnego będącego przedmiotem umowy stanowiąca iloczyn ceny m2 oraz powierzchni [zł]</t>
  </si>
  <si>
    <t>Data od której obowiązuje cena lokalu mieszkalnego będących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</si>
  <si>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</si>
  <si>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uwzględniająca cenę lokalu stanowiącą iloczyn powierzchni oraz metrażu i innych składowych ceny, o których mowa w art. 19a ust. 1 pkt 1), 2) lub 3)</t>
  </si>
  <si>
    <t>Wyszczególnienie praw niezbędnych do korzystania z lokalu mieszkalnego</t>
  </si>
  <si>
    <t>Wartość praw niezbędnych do korzystania z lokalu mieszkalnego [zł]</t>
  </si>
  <si>
    <t>Data od której obowiązuje cena wartości praw niezbędnych do korzystania z lokalu mieszkalnego</t>
  </si>
  <si>
    <t>w sprzedaży</t>
  </si>
  <si>
    <t>wykończone miejsca parkingowe</t>
  </si>
  <si>
    <t>wykończone poddasze do stanu deweloperskiego / powierzchnia użytkowa</t>
  </si>
  <si>
    <t>Standard / Pakiety dodatkowe:</t>
  </si>
  <si>
    <t>Cena wykończonego poddasze do stanu deweloperskiego</t>
  </si>
  <si>
    <t>Cena wykończenia miejsca parkingowe</t>
  </si>
  <si>
    <t>Cena lokalu mieszkalnego bez pakietów dodatkowych [zł]</t>
  </si>
  <si>
    <t>dom 39</t>
  </si>
  <si>
    <t>dom 46</t>
  </si>
  <si>
    <t>dom 45</t>
  </si>
  <si>
    <t>dom 44</t>
  </si>
  <si>
    <t>dom 43</t>
  </si>
  <si>
    <t>dom 42</t>
  </si>
  <si>
    <t>dom 41</t>
  </si>
  <si>
    <t>dom 40</t>
  </si>
  <si>
    <t>- / niewykończone / 81,64 m2</t>
  </si>
  <si>
    <t>- / niewykończone miejsca parkingowe (2)</t>
  </si>
  <si>
    <t>- / niewykończone miejsca parkingowe (1)</t>
  </si>
  <si>
    <t>** wykończenie 1 / 2 miejsc parkingowych kostką betonową - cena pakietu dodatkowego - 6 500 PLN brutto / 13 000 PLN brutto</t>
  </si>
  <si>
    <t>*   wykończenie poddasza do stanu deweloperskiego - cena pakietu dodatkowego - 40 000 PLN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</si>
</sst>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1" fontId="0" fillId="3" borderId="1" xfId="0" applyNumberFormat="1" applyFill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165" fontId="0" fillId="3" borderId="1" xfId="0" applyNumberFormat="1" applyFill="1" applyBorder="1"/>
    <xf numFmtId="0" fontId="0" fillId="3" borderId="1" xfId="0" quotePrefix="1" applyFill="1" applyBorder="1" applyAlignment="1">
      <alignment horizont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1435-26C0-4767-8D3A-8282B5B22FD5}">
  <dimension ref="B1:AU28"/>
  <sheetViews>
    <sheetView tabSelected="1" topLeftCell="F2" workbookViewId="0">
      <selection activeCell="R4" sqref="R4"/>
    </sheetView>
  </sheetViews>
  <sheetFormatPr defaultColWidth="0" defaultRowHeight="15" customHeight="1" zeroHeight="1" x14ac:dyDescent="0.25"/>
  <cols>
    <col min="1" max="1" width="10.7109375" customWidth="1"/>
    <col min="2" max="2" width="11.5703125" customWidth="1"/>
    <col min="3" max="3" width="35.42578125" bestFit="1" customWidth="1"/>
    <col min="4" max="4" width="35.42578125" customWidth="1"/>
    <col min="5" max="5" width="39.140625" customWidth="1"/>
    <col min="6" max="6" width="13.7109375" customWidth="1"/>
    <col min="7" max="7" width="19.85546875" customWidth="1"/>
    <col min="8" max="8" width="13.85546875" customWidth="1"/>
    <col min="9" max="9" width="13.7109375" customWidth="1"/>
    <col min="10" max="10" width="13.28515625" customWidth="1"/>
    <col min="11" max="11" width="15.140625" customWidth="1"/>
    <col min="12" max="12" width="9.42578125" customWidth="1"/>
    <col min="13" max="13" width="17.5703125" customWidth="1"/>
    <col min="14" max="14" width="13" customWidth="1"/>
    <col min="15" max="15" width="21" customWidth="1"/>
    <col min="16" max="16" width="20.7109375" customWidth="1"/>
    <col min="17" max="20" width="27.85546875" customWidth="1"/>
    <col min="21" max="21" width="33.7109375" customWidth="1"/>
    <col min="22" max="22" width="43.28515625" customWidth="1"/>
    <col min="23" max="23" width="49.5703125" customWidth="1"/>
    <col min="24" max="24" width="37.7109375" customWidth="1"/>
    <col min="25" max="25" width="18.85546875" customWidth="1"/>
    <col min="26" max="26" width="27.85546875" customWidth="1"/>
    <col min="27" max="27" width="46.42578125" customWidth="1"/>
    <col min="28" max="28" width="36.7109375" customWidth="1"/>
    <col min="29" max="29" width="49.7109375" customWidth="1"/>
    <col min="30" max="30" width="10.7109375" customWidth="1"/>
  </cols>
  <sheetData>
    <row r="1" spans="2:47" x14ac:dyDescent="0.25">
      <c r="O1" s="2"/>
      <c r="Q1" s="2"/>
      <c r="R1" s="2"/>
      <c r="S1" s="2"/>
      <c r="T1" s="2"/>
      <c r="V1" s="2"/>
      <c r="Y1" s="2"/>
      <c r="AB1" s="2"/>
    </row>
    <row r="2" spans="2:47" x14ac:dyDescent="0.25">
      <c r="B2" s="19" t="s">
        <v>11</v>
      </c>
      <c r="C2" s="20" t="s">
        <v>12</v>
      </c>
      <c r="D2" s="21" t="s">
        <v>35</v>
      </c>
      <c r="E2" s="22"/>
      <c r="F2" s="23" t="s">
        <v>13</v>
      </c>
      <c r="G2" s="23"/>
      <c r="H2" s="23"/>
      <c r="I2" s="23"/>
      <c r="J2" s="23"/>
      <c r="K2" s="23"/>
      <c r="L2" s="23"/>
      <c r="M2" s="23"/>
      <c r="N2" s="23"/>
      <c r="O2" s="4"/>
      <c r="P2" s="5"/>
      <c r="Q2" s="4"/>
      <c r="R2" s="4"/>
      <c r="S2" s="4"/>
      <c r="T2" s="4"/>
      <c r="U2" s="5"/>
      <c r="V2" s="4"/>
      <c r="W2" s="5"/>
      <c r="X2" s="5"/>
      <c r="Y2" s="4"/>
      <c r="Z2" s="5"/>
      <c r="AA2" s="5"/>
      <c r="AB2" s="4"/>
      <c r="AC2" s="5"/>
    </row>
    <row r="3" spans="2:47" s="6" customFormat="1" ht="75" x14ac:dyDescent="0.25">
      <c r="B3" s="19"/>
      <c r="C3" s="20"/>
      <c r="D3" s="3" t="s">
        <v>34</v>
      </c>
      <c r="E3" s="3" t="s">
        <v>33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7" t="s">
        <v>20</v>
      </c>
      <c r="M3" s="3" t="s">
        <v>21</v>
      </c>
      <c r="N3" s="3" t="s">
        <v>22</v>
      </c>
      <c r="O3" s="8" t="s">
        <v>23</v>
      </c>
      <c r="P3" s="9" t="s">
        <v>24</v>
      </c>
      <c r="Q3" s="8" t="s">
        <v>25</v>
      </c>
      <c r="R3" s="8" t="s">
        <v>38</v>
      </c>
      <c r="S3" s="3" t="s">
        <v>36</v>
      </c>
      <c r="T3" s="3" t="s">
        <v>37</v>
      </c>
      <c r="U3" s="9" t="s">
        <v>26</v>
      </c>
      <c r="V3" s="8" t="s">
        <v>27</v>
      </c>
      <c r="W3" s="9" t="s">
        <v>28</v>
      </c>
      <c r="X3" s="10" t="s">
        <v>29</v>
      </c>
      <c r="Y3" s="8" t="s">
        <v>30</v>
      </c>
      <c r="Z3" s="9" t="s">
        <v>31</v>
      </c>
      <c r="AA3" s="10" t="s">
        <v>1</v>
      </c>
      <c r="AB3" s="8" t="s">
        <v>0</v>
      </c>
      <c r="AC3" s="9" t="s">
        <v>3</v>
      </c>
    </row>
    <row r="4" spans="2:47" x14ac:dyDescent="0.25">
      <c r="B4" s="11" t="s">
        <v>40</v>
      </c>
      <c r="C4" s="11" t="s">
        <v>32</v>
      </c>
      <c r="D4" s="17" t="s">
        <v>47</v>
      </c>
      <c r="E4" s="17" t="s">
        <v>48</v>
      </c>
      <c r="F4" s="12" t="s">
        <v>4</v>
      </c>
      <c r="G4" s="12" t="s">
        <v>5</v>
      </c>
      <c r="H4" s="12" t="s">
        <v>6</v>
      </c>
      <c r="I4" s="12" t="s">
        <v>6</v>
      </c>
      <c r="J4" s="12" t="s">
        <v>7</v>
      </c>
      <c r="K4" s="13">
        <v>9</v>
      </c>
      <c r="L4" s="14" t="s">
        <v>8</v>
      </c>
      <c r="M4" s="12" t="s">
        <v>2</v>
      </c>
      <c r="N4" s="11">
        <v>46</v>
      </c>
      <c r="O4" s="15">
        <f>Q4/81.64</f>
        <v>9725.6246937775595</v>
      </c>
      <c r="P4" s="16">
        <v>46163.333333333336</v>
      </c>
      <c r="Q4" s="15">
        <v>794000</v>
      </c>
      <c r="R4" s="15">
        <v>794000</v>
      </c>
      <c r="S4" s="15">
        <v>40000</v>
      </c>
      <c r="T4" s="15">
        <v>13000</v>
      </c>
      <c r="U4" s="16">
        <v>46163.333333333336</v>
      </c>
      <c r="V4" s="15">
        <f>R4+Y4+AB4</f>
        <v>796000</v>
      </c>
      <c r="W4" s="16">
        <v>46163.333333333336</v>
      </c>
      <c r="X4" s="12" t="s">
        <v>9</v>
      </c>
      <c r="Y4" s="15">
        <v>100</v>
      </c>
      <c r="Z4" s="16">
        <v>46163.333333333336</v>
      </c>
      <c r="AA4" s="12" t="s">
        <v>10</v>
      </c>
      <c r="AB4" s="15">
        <v>1900</v>
      </c>
      <c r="AC4" s="16">
        <v>46163.333333333336</v>
      </c>
    </row>
    <row r="5" spans="2:47" x14ac:dyDescent="0.25">
      <c r="B5" s="11" t="s">
        <v>41</v>
      </c>
      <c r="C5" s="11" t="s">
        <v>32</v>
      </c>
      <c r="D5" s="17" t="s">
        <v>47</v>
      </c>
      <c r="E5" s="17" t="s">
        <v>49</v>
      </c>
      <c r="F5" s="12" t="s">
        <v>4</v>
      </c>
      <c r="G5" s="12" t="s">
        <v>5</v>
      </c>
      <c r="H5" s="12" t="s">
        <v>6</v>
      </c>
      <c r="I5" s="12" t="s">
        <v>6</v>
      </c>
      <c r="J5" s="12" t="s">
        <v>7</v>
      </c>
      <c r="K5" s="13">
        <v>9</v>
      </c>
      <c r="L5" s="14" t="s">
        <v>8</v>
      </c>
      <c r="M5" s="12" t="s">
        <v>2</v>
      </c>
      <c r="N5" s="11">
        <v>45</v>
      </c>
      <c r="O5" s="15">
        <f t="shared" ref="O5:O11" si="0">Q5/81.64</f>
        <v>8090.3968642822147</v>
      </c>
      <c r="P5" s="16">
        <v>46163.333333333336</v>
      </c>
      <c r="Q5" s="15">
        <v>660500</v>
      </c>
      <c r="R5" s="15">
        <v>660500</v>
      </c>
      <c r="S5" s="15">
        <v>40000</v>
      </c>
      <c r="T5" s="15">
        <v>6500</v>
      </c>
      <c r="U5" s="16">
        <v>46163.333333333336</v>
      </c>
      <c r="V5" s="15">
        <f t="shared" ref="V5:V11" si="1">R5+Y5+AB5</f>
        <v>662500</v>
      </c>
      <c r="W5" s="16">
        <v>46163.333333333336</v>
      </c>
      <c r="X5" s="12" t="s">
        <v>9</v>
      </c>
      <c r="Y5" s="15">
        <v>100</v>
      </c>
      <c r="Z5" s="16">
        <v>46163.333333333336</v>
      </c>
      <c r="AA5" s="12" t="s">
        <v>10</v>
      </c>
      <c r="AB5" s="15">
        <v>1900</v>
      </c>
      <c r="AC5" s="16">
        <v>46163.333333333336</v>
      </c>
    </row>
    <row r="6" spans="2:47" x14ac:dyDescent="0.25">
      <c r="B6" s="11" t="s">
        <v>42</v>
      </c>
      <c r="C6" s="11" t="s">
        <v>32</v>
      </c>
      <c r="D6" s="17" t="s">
        <v>47</v>
      </c>
      <c r="E6" s="17" t="s">
        <v>48</v>
      </c>
      <c r="F6" s="12" t="s">
        <v>4</v>
      </c>
      <c r="G6" s="12" t="s">
        <v>5</v>
      </c>
      <c r="H6" s="12" t="s">
        <v>6</v>
      </c>
      <c r="I6" s="12" t="s">
        <v>6</v>
      </c>
      <c r="J6" s="12" t="s">
        <v>7</v>
      </c>
      <c r="K6" s="13">
        <v>11</v>
      </c>
      <c r="L6" s="14" t="s">
        <v>8</v>
      </c>
      <c r="M6" s="12" t="s">
        <v>2</v>
      </c>
      <c r="N6" s="11">
        <v>44</v>
      </c>
      <c r="O6" s="15">
        <f t="shared" si="0"/>
        <v>8255.7569818716311</v>
      </c>
      <c r="P6" s="16">
        <v>46163.333333333336</v>
      </c>
      <c r="Q6" s="15">
        <v>674000</v>
      </c>
      <c r="R6" s="15">
        <v>674000</v>
      </c>
      <c r="S6" s="15">
        <v>40000</v>
      </c>
      <c r="T6" s="15">
        <v>13000</v>
      </c>
      <c r="U6" s="16">
        <v>46163.333333333336</v>
      </c>
      <c r="V6" s="15">
        <f t="shared" si="1"/>
        <v>676000</v>
      </c>
      <c r="W6" s="16">
        <v>46163.333333333336</v>
      </c>
      <c r="X6" s="12" t="s">
        <v>9</v>
      </c>
      <c r="Y6" s="15">
        <v>100</v>
      </c>
      <c r="Z6" s="16">
        <v>46163.333333333336</v>
      </c>
      <c r="AA6" s="12" t="s">
        <v>10</v>
      </c>
      <c r="AB6" s="15">
        <v>1900</v>
      </c>
      <c r="AC6" s="16">
        <v>46163.333333333336</v>
      </c>
    </row>
    <row r="7" spans="2:47" x14ac:dyDescent="0.25">
      <c r="B7" s="11" t="s">
        <v>43</v>
      </c>
      <c r="C7" s="11" t="s">
        <v>32</v>
      </c>
      <c r="D7" s="17" t="s">
        <v>47</v>
      </c>
      <c r="E7" s="17" t="s">
        <v>48</v>
      </c>
      <c r="F7" s="12" t="s">
        <v>4</v>
      </c>
      <c r="G7" s="12" t="s">
        <v>5</v>
      </c>
      <c r="H7" s="12" t="s">
        <v>6</v>
      </c>
      <c r="I7" s="12" t="s">
        <v>6</v>
      </c>
      <c r="J7" s="12" t="s">
        <v>7</v>
      </c>
      <c r="K7" s="13">
        <v>11</v>
      </c>
      <c r="L7" s="14" t="s">
        <v>8</v>
      </c>
      <c r="M7" s="12" t="s">
        <v>2</v>
      </c>
      <c r="N7" s="11">
        <v>43</v>
      </c>
      <c r="O7" s="15">
        <f t="shared" si="0"/>
        <v>8745.7128858402739</v>
      </c>
      <c r="P7" s="16">
        <v>46163.333333333336</v>
      </c>
      <c r="Q7" s="15">
        <v>714000</v>
      </c>
      <c r="R7" s="15">
        <v>714000</v>
      </c>
      <c r="S7" s="15">
        <v>40000</v>
      </c>
      <c r="T7" s="15">
        <v>13000</v>
      </c>
      <c r="U7" s="16">
        <v>46163.333333333336</v>
      </c>
      <c r="V7" s="15">
        <f t="shared" si="1"/>
        <v>716000</v>
      </c>
      <c r="W7" s="16">
        <v>46163.333333333336</v>
      </c>
      <c r="X7" s="12" t="s">
        <v>9</v>
      </c>
      <c r="Y7" s="15">
        <v>100</v>
      </c>
      <c r="Z7" s="16">
        <v>46163.333333333336</v>
      </c>
      <c r="AA7" s="12" t="s">
        <v>10</v>
      </c>
      <c r="AB7" s="15">
        <v>1900</v>
      </c>
      <c r="AC7" s="16">
        <v>46163.333333333336</v>
      </c>
    </row>
    <row r="8" spans="2:47" x14ac:dyDescent="0.25">
      <c r="B8" s="11" t="s">
        <v>44</v>
      </c>
      <c r="C8" s="11" t="s">
        <v>32</v>
      </c>
      <c r="D8" s="17" t="s">
        <v>47</v>
      </c>
      <c r="E8" s="17" t="s">
        <v>48</v>
      </c>
      <c r="F8" s="12" t="s">
        <v>4</v>
      </c>
      <c r="G8" s="12" t="s">
        <v>5</v>
      </c>
      <c r="H8" s="12" t="s">
        <v>6</v>
      </c>
      <c r="I8" s="12" t="s">
        <v>6</v>
      </c>
      <c r="J8" s="12" t="s">
        <v>7</v>
      </c>
      <c r="K8" s="13">
        <v>13</v>
      </c>
      <c r="L8" s="14" t="s">
        <v>8</v>
      </c>
      <c r="M8" s="12" t="s">
        <v>2</v>
      </c>
      <c r="N8" s="11">
        <v>42</v>
      </c>
      <c r="O8" s="15">
        <f t="shared" si="0"/>
        <v>8684.4683978441935</v>
      </c>
      <c r="P8" s="16">
        <v>46163.333333333336</v>
      </c>
      <c r="Q8" s="15">
        <v>709000</v>
      </c>
      <c r="R8" s="15">
        <v>709000</v>
      </c>
      <c r="S8" s="15">
        <v>40000</v>
      </c>
      <c r="T8" s="15">
        <v>13000</v>
      </c>
      <c r="U8" s="16">
        <v>46163.333333333336</v>
      </c>
      <c r="V8" s="15">
        <f t="shared" si="1"/>
        <v>711000</v>
      </c>
      <c r="W8" s="16">
        <v>46163.333333333336</v>
      </c>
      <c r="X8" s="12" t="s">
        <v>9</v>
      </c>
      <c r="Y8" s="15">
        <v>100</v>
      </c>
      <c r="Z8" s="16">
        <v>46163.333333333336</v>
      </c>
      <c r="AA8" s="12" t="s">
        <v>10</v>
      </c>
      <c r="AB8" s="15">
        <v>1900</v>
      </c>
      <c r="AC8" s="16">
        <v>46163.333333333336</v>
      </c>
    </row>
    <row r="9" spans="2:47" x14ac:dyDescent="0.25">
      <c r="B9" s="11" t="s">
        <v>45</v>
      </c>
      <c r="C9" s="11" t="s">
        <v>32</v>
      </c>
      <c r="D9" s="17" t="s">
        <v>47</v>
      </c>
      <c r="E9" s="17" t="s">
        <v>48</v>
      </c>
      <c r="F9" s="12" t="s">
        <v>4</v>
      </c>
      <c r="G9" s="12" t="s">
        <v>5</v>
      </c>
      <c r="H9" s="12" t="s">
        <v>6</v>
      </c>
      <c r="I9" s="12" t="s">
        <v>6</v>
      </c>
      <c r="J9" s="12" t="s">
        <v>7</v>
      </c>
      <c r="K9" s="13">
        <v>13</v>
      </c>
      <c r="L9" s="14" t="s">
        <v>8</v>
      </c>
      <c r="M9" s="12" t="s">
        <v>2</v>
      </c>
      <c r="N9" s="11">
        <v>41</v>
      </c>
      <c r="O9" s="15">
        <f t="shared" si="0"/>
        <v>8133.2680058794704</v>
      </c>
      <c r="P9" s="16">
        <v>46163.333333333336</v>
      </c>
      <c r="Q9" s="15">
        <v>664000</v>
      </c>
      <c r="R9" s="15">
        <v>664000</v>
      </c>
      <c r="S9" s="15">
        <v>40000</v>
      </c>
      <c r="T9" s="15">
        <v>13000</v>
      </c>
      <c r="U9" s="16">
        <v>46163.333333333336</v>
      </c>
      <c r="V9" s="15">
        <f t="shared" si="1"/>
        <v>666000</v>
      </c>
      <c r="W9" s="16">
        <v>46163.333333333336</v>
      </c>
      <c r="X9" s="12" t="s">
        <v>9</v>
      </c>
      <c r="Y9" s="15">
        <v>100</v>
      </c>
      <c r="Z9" s="16">
        <v>46163.333333333336</v>
      </c>
      <c r="AA9" s="12" t="s">
        <v>10</v>
      </c>
      <c r="AB9" s="15">
        <v>1900</v>
      </c>
      <c r="AC9" s="16">
        <v>46163.333333333336</v>
      </c>
    </row>
    <row r="10" spans="2:47" x14ac:dyDescent="0.25">
      <c r="B10" s="11" t="s">
        <v>46</v>
      </c>
      <c r="C10" s="11" t="s">
        <v>32</v>
      </c>
      <c r="D10" s="17" t="s">
        <v>47</v>
      </c>
      <c r="E10" s="17" t="s">
        <v>48</v>
      </c>
      <c r="F10" s="12" t="s">
        <v>4</v>
      </c>
      <c r="G10" s="12" t="s">
        <v>5</v>
      </c>
      <c r="H10" s="12" t="s">
        <v>6</v>
      </c>
      <c r="I10" s="12" t="s">
        <v>6</v>
      </c>
      <c r="J10" s="12" t="s">
        <v>7</v>
      </c>
      <c r="K10" s="13">
        <v>15</v>
      </c>
      <c r="L10" s="14" t="s">
        <v>8</v>
      </c>
      <c r="M10" s="12" t="s">
        <v>2</v>
      </c>
      <c r="N10" s="11">
        <v>40</v>
      </c>
      <c r="O10" s="15">
        <f t="shared" si="0"/>
        <v>8133.2680058794704</v>
      </c>
      <c r="P10" s="16">
        <v>46163.333333333336</v>
      </c>
      <c r="Q10" s="15">
        <v>664000</v>
      </c>
      <c r="R10" s="15">
        <v>664000</v>
      </c>
      <c r="S10" s="15">
        <v>40000</v>
      </c>
      <c r="T10" s="15">
        <v>13000</v>
      </c>
      <c r="U10" s="16">
        <v>46163.333333333336</v>
      </c>
      <c r="V10" s="15">
        <f t="shared" si="1"/>
        <v>666000</v>
      </c>
      <c r="W10" s="16">
        <v>46163.333333333336</v>
      </c>
      <c r="X10" s="12" t="s">
        <v>9</v>
      </c>
      <c r="Y10" s="15">
        <v>100</v>
      </c>
      <c r="Z10" s="16">
        <v>46163.333333333336</v>
      </c>
      <c r="AA10" s="12" t="s">
        <v>10</v>
      </c>
      <c r="AB10" s="15">
        <v>1900</v>
      </c>
      <c r="AC10" s="16">
        <v>46163.333333333336</v>
      </c>
    </row>
    <row r="11" spans="2:47" x14ac:dyDescent="0.25">
      <c r="B11" s="11" t="s">
        <v>39</v>
      </c>
      <c r="C11" s="11" t="s">
        <v>32</v>
      </c>
      <c r="D11" s="17" t="s">
        <v>47</v>
      </c>
      <c r="E11" s="17" t="s">
        <v>48</v>
      </c>
      <c r="F11" s="12" t="s">
        <v>4</v>
      </c>
      <c r="G11" s="12" t="s">
        <v>5</v>
      </c>
      <c r="H11" s="12" t="s">
        <v>6</v>
      </c>
      <c r="I11" s="12" t="s">
        <v>6</v>
      </c>
      <c r="J11" s="12" t="s">
        <v>7</v>
      </c>
      <c r="K11" s="13">
        <v>15</v>
      </c>
      <c r="L11" s="14" t="s">
        <v>8</v>
      </c>
      <c r="M11" s="12" t="s">
        <v>2</v>
      </c>
      <c r="N11" s="11">
        <v>39</v>
      </c>
      <c r="O11" s="15">
        <f t="shared" si="0"/>
        <v>8623.2239098481132</v>
      </c>
      <c r="P11" s="16">
        <v>46163.333333333336</v>
      </c>
      <c r="Q11" s="15">
        <v>704000</v>
      </c>
      <c r="R11" s="15">
        <v>704000</v>
      </c>
      <c r="S11" s="15">
        <v>40000</v>
      </c>
      <c r="T11" s="15">
        <v>13000</v>
      </c>
      <c r="U11" s="16">
        <v>46163.333333333336</v>
      </c>
      <c r="V11" s="15">
        <f t="shared" si="1"/>
        <v>706000</v>
      </c>
      <c r="W11" s="16">
        <v>46163.333333333336</v>
      </c>
      <c r="X11" s="12" t="s">
        <v>9</v>
      </c>
      <c r="Y11" s="15">
        <v>100</v>
      </c>
      <c r="Z11" s="16">
        <v>46163.333333333336</v>
      </c>
      <c r="AA11" s="12" t="s">
        <v>10</v>
      </c>
      <c r="AB11" s="15">
        <v>1900</v>
      </c>
      <c r="AC11" s="16">
        <v>46163.333333333336</v>
      </c>
    </row>
    <row r="12" spans="2:47" x14ac:dyDescent="0.25"/>
    <row r="13" spans="2:47" hidden="1" x14ac:dyDescent="0.25">
      <c r="AS13" s="1"/>
    </row>
    <row r="14" spans="2:47" hidden="1" x14ac:dyDescent="0.25">
      <c r="AS14" s="1"/>
      <c r="AU14" s="1"/>
    </row>
    <row r="15" spans="2:47" hidden="1" x14ac:dyDescent="0.25">
      <c r="AS15" s="1"/>
      <c r="AU15" s="1"/>
    </row>
    <row r="16" spans="2:47" hidden="1" x14ac:dyDescent="0.25">
      <c r="AS16" s="1"/>
      <c r="AU16" s="1"/>
    </row>
    <row r="17" spans="3:47" hidden="1" x14ac:dyDescent="0.25">
      <c r="AS17" s="1"/>
      <c r="AU17" s="1"/>
    </row>
    <row r="18" spans="3:47" hidden="1" x14ac:dyDescent="0.25">
      <c r="AS18" s="1"/>
      <c r="AU18" s="1"/>
    </row>
    <row r="19" spans="3:47" hidden="1" x14ac:dyDescent="0.25">
      <c r="AS19" s="1"/>
      <c r="AU19" s="1"/>
    </row>
    <row r="20" spans="3:47" hidden="1" x14ac:dyDescent="0.25">
      <c r="AS20" s="1"/>
      <c r="AU20" s="1"/>
    </row>
    <row r="21" spans="3:47" hidden="1" x14ac:dyDescent="0.25">
      <c r="AS21" s="1"/>
      <c r="AU21" s="1"/>
    </row>
    <row r="22" spans="3:47" hidden="1" x14ac:dyDescent="0.25">
      <c r="AS22" s="1"/>
      <c r="AU22" s="1"/>
    </row>
    <row r="23" spans="3:47" hidden="1" x14ac:dyDescent="0.25">
      <c r="AU23" s="1"/>
    </row>
    <row r="24" spans="3:47" hidden="1" x14ac:dyDescent="0.25">
      <c r="AU24" s="1"/>
    </row>
    <row r="25" spans="3:47" hidden="1" x14ac:dyDescent="0.25">
      <c r="AU25" s="1"/>
    </row>
    <row r="26" spans="3:47" ht="15" customHeight="1" x14ac:dyDescent="0.25">
      <c r="C26" s="18" t="s">
        <v>51</v>
      </c>
    </row>
    <row r="27" spans="3:47" ht="15" customHeight="1" x14ac:dyDescent="0.25">
      <c r="C27" s="18" t="s">
        <v>50</v>
      </c>
    </row>
    <row r="28" spans="3:47" ht="15" customHeight="1" x14ac:dyDescent="0.25"/>
  </sheetData>
  <mergeCells count="4">
    <mergeCell ref="B2:B3"/>
    <mergeCell ref="C2:C3"/>
    <mergeCell ref="D2:E2"/>
    <mergeCell ref="F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od dnia 2026-05-21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2026-05-21T12:02:46Z</dcterms:modified>
</cp:coreProperties>
</file>